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32760" windowWidth="14430" windowHeight="12840" tabRatio="798" activeTab="0"/>
  </bookViews>
  <sheets>
    <sheet name="Jersika" sheetId="1" r:id="rId1"/>
  </sheets>
  <definedNames>
    <definedName name="_xlnm.Print_Area" localSheetId="0">'Jersika'!$A$1:$L$56</definedName>
  </definedNames>
  <calcPr fullCalcOnLoad="1"/>
</workbook>
</file>

<file path=xl/sharedStrings.xml><?xml version="1.0" encoding="utf-8"?>
<sst xmlns="http://schemas.openxmlformats.org/spreadsheetml/2006/main" count="170" uniqueCount="75">
  <si>
    <t>Nr.p.k.</t>
  </si>
  <si>
    <t>A/c šifrs</t>
  </si>
  <si>
    <t>Autoceļa/ielas nosaukums</t>
  </si>
  <si>
    <t>no</t>
  </si>
  <si>
    <t>līdz</t>
  </si>
  <si>
    <t>Posma garums, km</t>
  </si>
  <si>
    <t>Posms, km</t>
  </si>
  <si>
    <t>melnais</t>
  </si>
  <si>
    <t>grants</t>
  </si>
  <si>
    <t>Seguma veids</t>
  </si>
  <si>
    <t>bez seg.</t>
  </si>
  <si>
    <t>Bērzu iela</t>
  </si>
  <si>
    <t>Liepu iela</t>
  </si>
  <si>
    <t>Skolas iela</t>
  </si>
  <si>
    <t>J01</t>
  </si>
  <si>
    <t>J02</t>
  </si>
  <si>
    <t>J06</t>
  </si>
  <si>
    <t>J07</t>
  </si>
  <si>
    <t>J08</t>
  </si>
  <si>
    <t>J09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</si>
  <si>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</si>
  <si>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</si>
  <si>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</si>
  <si>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</si>
  <si>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</si>
  <si>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</si>
  <si>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</si>
  <si>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</si>
  <si>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</si>
  <si>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</si>
  <si>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</si>
  <si>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</si>
  <si>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</si>
  <si>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</si>
  <si>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Cirsenieki-Iztekas</t>
  </si>
  <si>
    <t>Daugavas iela-Grāveri</t>
  </si>
  <si>
    <t>Grāveri-Smilškalni</t>
  </si>
  <si>
    <t>Grāveri-Iesalnieki-Vuceni</t>
  </si>
  <si>
    <t>Dārznieki-Muižnieki</t>
  </si>
  <si>
    <t>Jersika-Darankas</t>
  </si>
  <si>
    <t>Āriņi-Dimanti</t>
  </si>
  <si>
    <t>Gospori-Strodi</t>
  </si>
  <si>
    <t>Brūveri-Iztekas</t>
  </si>
  <si>
    <t>Upenieku kapi-Ozoliņi-A6</t>
  </si>
  <si>
    <t>A6-Lapsukalns-A6</t>
  </si>
  <si>
    <t>Upenieku kapi-Labieši</t>
  </si>
  <si>
    <t>J01i</t>
  </si>
  <si>
    <t>J02i</t>
  </si>
  <si>
    <t>J03i</t>
  </si>
  <si>
    <t>Torņu iela</t>
  </si>
  <si>
    <t>Garums</t>
  </si>
  <si>
    <t>J04i</t>
  </si>
  <si>
    <t>Vītolu iela</t>
  </si>
  <si>
    <t>Daugavas iela</t>
  </si>
  <si>
    <t>Stacijas iela</t>
  </si>
  <si>
    <t>P63-Liepiņas</t>
  </si>
  <si>
    <t>Upenieki-Narvenīva</t>
  </si>
  <si>
    <t>Pievedceļš pārceltuvei Dunavā</t>
  </si>
  <si>
    <t>Jauri-Dzeneskalns</t>
  </si>
  <si>
    <t>Pievedceļš Upenieku kapsētai</t>
  </si>
  <si>
    <t>Pievedceļš attīrīšanas iekārtām</t>
  </si>
  <si>
    <t>J16N</t>
  </si>
  <si>
    <t>Ceļa J16 nobrauktuve uz Dzeguškalnu</t>
  </si>
  <si>
    <t>Melnais segums</t>
  </si>
  <si>
    <t>Grupa</t>
  </si>
  <si>
    <t>A</t>
  </si>
  <si>
    <t>B</t>
  </si>
  <si>
    <t>C</t>
  </si>
  <si>
    <t>Grants/bez seg. segums</t>
  </si>
  <si>
    <t>D</t>
  </si>
  <si>
    <t>Kopā</t>
  </si>
  <si>
    <t>nobrauktuve</t>
  </si>
  <si>
    <t>Jersikas pagasta autoceļu saraksts</t>
  </si>
  <si>
    <t>J03</t>
  </si>
  <si>
    <t>Uzturēšanas klase ziemas sezona (16.okt.-15.apr.), vasaras sezona (16.apr.-15.okt.)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</si>
</sst>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0.000"/>
    <numFmt numFmtId="173" formatCode="0.0"/>
    <numFmt numFmtId="174" formatCode="0.0000"/>
    <numFmt numFmtId="175" formatCode="[$-426]dddd\,\ yyyy&quot;. gada &quot;d\.\ mmmm"/>
    <numFmt numFmtId="176" formatCode="#,##0.000"/>
    <numFmt numFmtId="177" formatCode="#,##0.0000"/>
    <numFmt numFmtId="178" formatCode="_-* #,##0.0_-;\-* #,##0.0_-;_-* &quot;-&quot;??_-;_-@_-"/>
    <numFmt numFmtId="179" formatCode="_-* #,##0.000_-;\-* #,##0.000_-;_-* &quot;-&quot;??_-;_-@_-"/>
    <numFmt numFmtId="180" formatCode="_-* #,##0.000_-;\-* #,##0.000_-;_-* &quot;-&quot;???_-;_-@_-"/>
    <numFmt numFmtId="181" formatCode="mmm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72" fontId="43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172" fontId="43" fillId="0" borderId="10" xfId="0" applyNumberFormat="1" applyFont="1" applyBorder="1" applyAlignment="1">
      <alignment horizontal="left" indent="1"/>
    </xf>
    <xf numFmtId="172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3" fillId="0" borderId="10" xfId="49" applyFont="1" applyBorder="1" applyAlignment="1">
      <alignment horizontal="center"/>
      <protection/>
    </xf>
    <xf numFmtId="0" fontId="3" fillId="0" borderId="11" xfId="49" applyFont="1" applyBorder="1" applyAlignment="1">
      <alignment horizontal="left" vertical="center" wrapText="1"/>
      <protection/>
    </xf>
    <xf numFmtId="172" fontId="3" fillId="0" borderId="10" xfId="49" applyNumberFormat="1" applyFont="1" applyBorder="1" applyAlignment="1">
      <alignment horizontal="left" indent="1"/>
      <protection/>
    </xf>
    <xf numFmtId="0" fontId="3" fillId="0" borderId="10" xfId="49" applyFont="1" applyBorder="1" applyAlignment="1">
      <alignment horizontal="left" vertical="center" wrapText="1"/>
      <protection/>
    </xf>
    <xf numFmtId="0" fontId="3" fillId="0" borderId="10" xfId="49" applyFont="1" applyBorder="1" applyAlignment="1">
      <alignment horizontal="center" vertical="center"/>
      <protection/>
    </xf>
    <xf numFmtId="172" fontId="3" fillId="0" borderId="10" xfId="49" applyNumberFormat="1" applyFont="1" applyBorder="1" applyAlignment="1">
      <alignment horizontal="center" vertical="center"/>
      <protection/>
    </xf>
    <xf numFmtId="43" fontId="3" fillId="0" borderId="10" xfId="49" applyNumberFormat="1" applyFont="1" applyBorder="1" applyAlignment="1">
      <alignment horizontal="center" vertical="center"/>
      <protection/>
    </xf>
    <xf numFmtId="43" fontId="43" fillId="0" borderId="10" xfId="0" applyNumberFormat="1" applyFont="1" applyBorder="1" applyAlignment="1">
      <alignment horizontal="center" vertical="center"/>
    </xf>
    <xf numFmtId="172" fontId="3" fillId="0" borderId="10" xfId="49" applyNumberFormat="1" applyFont="1" applyBorder="1" applyAlignment="1">
      <alignment horizontal="left" vertical="center"/>
      <protection/>
    </xf>
    <xf numFmtId="0" fontId="45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right" vertical="center" wrapText="1"/>
    </xf>
    <xf numFmtId="0" fontId="43" fillId="0" borderId="1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172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43" fontId="3" fillId="0" borderId="11" xfId="49" applyNumberFormat="1" applyFont="1" applyBorder="1" applyAlignment="1">
      <alignment horizontal="center" vertical="center"/>
      <protection/>
    </xf>
    <xf numFmtId="43" fontId="3" fillId="0" borderId="12" xfId="49" applyNumberFormat="1" applyFont="1" applyBorder="1" applyAlignment="1">
      <alignment horizontal="center" vertical="center"/>
      <protection/>
    </xf>
    <xf numFmtId="0" fontId="44" fillId="0" borderId="10" xfId="0" applyFont="1" applyBorder="1" applyAlignment="1">
      <alignment horizontal="center" vertical="center"/>
    </xf>
    <xf numFmtId="43" fontId="3" fillId="0" borderId="13" xfId="49" applyNumberFormat="1" applyFont="1" applyBorder="1" applyAlignment="1">
      <alignment horizontal="center" vertical="center"/>
      <protection/>
    </xf>
    <xf numFmtId="0" fontId="43" fillId="0" borderId="11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43" fontId="43" fillId="0" borderId="10" xfId="0" applyNumberFormat="1" applyFont="1" applyBorder="1" applyAlignment="1">
      <alignment horizontal="center" vertical="center"/>
    </xf>
    <xf numFmtId="43" fontId="43" fillId="0" borderId="11" xfId="0" applyNumberFormat="1" applyFont="1" applyBorder="1" applyAlignment="1">
      <alignment horizontal="center" vertical="center"/>
    </xf>
    <xf numFmtId="43" fontId="43" fillId="0" borderId="13" xfId="0" applyNumberFormat="1" applyFont="1" applyBorder="1" applyAlignment="1">
      <alignment horizontal="center" vertical="center"/>
    </xf>
    <xf numFmtId="43" fontId="43" fillId="0" borderId="12" xfId="0" applyNumberFormat="1" applyFont="1" applyBorder="1" applyAlignment="1">
      <alignment horizontal="center" vertical="center"/>
    </xf>
    <xf numFmtId="0" fontId="3" fillId="0" borderId="11" xfId="49" applyFont="1" applyBorder="1" applyAlignment="1">
      <alignment horizontal="left" vertical="center" wrapText="1"/>
      <protection/>
    </xf>
    <xf numFmtId="0" fontId="3" fillId="0" borderId="12" xfId="49" applyFont="1" applyBorder="1" applyAlignment="1">
      <alignment horizontal="left" vertical="center" wrapText="1"/>
      <protection/>
    </xf>
    <xf numFmtId="0" fontId="3" fillId="0" borderId="13" xfId="49" applyFont="1" applyBorder="1" applyAlignment="1">
      <alignment horizontal="left" vertical="center" wrapText="1"/>
      <protection/>
    </xf>
    <xf numFmtId="0" fontId="44" fillId="0" borderId="10" xfId="0" applyFont="1" applyBorder="1" applyAlignment="1">
      <alignment horizontal="center" vertical="center" wrapText="1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 2" xfId="48"/>
    <cellStyle name="Normal_Sheet1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zoomScalePageLayoutView="0" workbookViewId="0" topLeftCell="A1">
      <selection activeCell="M3" sqref="M3"/>
    </sheetView>
  </sheetViews>
  <sheetFormatPr defaultColWidth="9.140625" defaultRowHeight="15"/>
  <cols>
    <col min="1" max="1" width="5.140625" style="1" customWidth="1"/>
    <col min="2" max="2" width="5.7109375" style="1" customWidth="1"/>
    <col min="3" max="3" width="28.57421875" style="1" customWidth="1"/>
    <col min="4" max="5" width="7.140625" style="1" customWidth="1"/>
    <col min="6" max="6" width="8.57421875" style="1" customWidth="1"/>
    <col min="7" max="7" width="9.28125" style="1" customWidth="1"/>
    <col min="8" max="9" width="7.140625" style="1" customWidth="1"/>
    <col min="10" max="11" width="7.140625" style="4" customWidth="1"/>
    <col min="12" max="12" width="12.8515625" style="4" customWidth="1"/>
    <col min="13" max="16384" width="9.140625" style="1" customWidth="1"/>
  </cols>
  <sheetData>
    <row r="1" spans="1:12" ht="18.75">
      <c r="A1" s="24" t="s">
        <v>72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3" spans="1:12" ht="44.25" customHeight="1">
      <c r="A3" s="46" t="s">
        <v>0</v>
      </c>
      <c r="B3" s="46" t="s">
        <v>1</v>
      </c>
      <c r="C3" s="31" t="s">
        <v>2</v>
      </c>
      <c r="D3" s="31" t="s">
        <v>6</v>
      </c>
      <c r="E3" s="31"/>
      <c r="F3" s="46" t="s">
        <v>5</v>
      </c>
      <c r="G3" s="46" t="s">
        <v>9</v>
      </c>
      <c r="H3" s="25" t="s">
        <v>68</v>
      </c>
      <c r="I3" s="25" t="s">
        <v>63</v>
      </c>
      <c r="J3" s="31" t="s">
        <v>50</v>
      </c>
      <c r="K3" s="31" t="s">
        <v>64</v>
      </c>
      <c r="L3" s="25" t="s">
        <v>74</v>
      </c>
    </row>
    <row r="4" spans="1:12" ht="44.25" customHeight="1">
      <c r="A4" s="46"/>
      <c r="B4" s="46"/>
      <c r="C4" s="31"/>
      <c r="D4" s="5" t="s">
        <v>3</v>
      </c>
      <c r="E4" s="5" t="s">
        <v>4</v>
      </c>
      <c r="F4" s="46"/>
      <c r="G4" s="46"/>
      <c r="H4" s="26"/>
      <c r="I4" s="26"/>
      <c r="J4" s="31"/>
      <c r="K4" s="31"/>
      <c r="L4" s="26"/>
    </row>
    <row r="5" spans="1:12" ht="15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  <c r="J5" s="21">
        <v>10</v>
      </c>
      <c r="K5" s="21">
        <v>11</v>
      </c>
      <c r="L5" s="21">
        <v>12</v>
      </c>
    </row>
    <row r="6" spans="1:12" ht="15">
      <c r="A6" s="33">
        <v>1</v>
      </c>
      <c r="B6" s="33" t="s">
        <v>46</v>
      </c>
      <c r="C6" s="36" t="s">
        <v>11</v>
      </c>
      <c r="D6" s="9">
        <v>0</v>
      </c>
      <c r="E6" s="9">
        <v>0.07</v>
      </c>
      <c r="F6" s="10">
        <f>E6-D6</f>
        <v>0.07</v>
      </c>
      <c r="G6" s="11" t="s">
        <v>8</v>
      </c>
      <c r="H6" s="40">
        <f>F6+F7+F8+F9</f>
        <v>1.235</v>
      </c>
      <c r="I6" s="40">
        <v>0</v>
      </c>
      <c r="J6" s="39">
        <f>F6+F7+F8+F9</f>
        <v>1.235</v>
      </c>
      <c r="K6" s="27" t="s">
        <v>65</v>
      </c>
      <c r="L6" s="27" t="s">
        <v>69</v>
      </c>
    </row>
    <row r="7" spans="1:12" ht="15">
      <c r="A7" s="34"/>
      <c r="B7" s="34"/>
      <c r="C7" s="37"/>
      <c r="D7" s="9">
        <v>0.07</v>
      </c>
      <c r="E7" s="9">
        <v>0.105</v>
      </c>
      <c r="F7" s="10">
        <f aca="true" t="shared" si="0" ref="F7:F54">E7-D7</f>
        <v>0.03499999999999999</v>
      </c>
      <c r="G7" s="11" t="s">
        <v>8</v>
      </c>
      <c r="H7" s="41"/>
      <c r="I7" s="41"/>
      <c r="J7" s="39"/>
      <c r="K7" s="27"/>
      <c r="L7" s="27"/>
    </row>
    <row r="8" spans="1:12" ht="15">
      <c r="A8" s="34"/>
      <c r="B8" s="34"/>
      <c r="C8" s="37"/>
      <c r="D8" s="9">
        <v>0.105</v>
      </c>
      <c r="E8" s="9">
        <v>1.09</v>
      </c>
      <c r="F8" s="10">
        <f t="shared" si="0"/>
        <v>0.9850000000000001</v>
      </c>
      <c r="G8" s="11" t="s">
        <v>8</v>
      </c>
      <c r="H8" s="41"/>
      <c r="I8" s="41"/>
      <c r="J8" s="39"/>
      <c r="K8" s="27"/>
      <c r="L8" s="27"/>
    </row>
    <row r="9" spans="1:12" ht="15">
      <c r="A9" s="35"/>
      <c r="B9" s="35"/>
      <c r="C9" s="22" t="s">
        <v>71</v>
      </c>
      <c r="D9" s="9">
        <v>0</v>
      </c>
      <c r="E9" s="9">
        <v>0.145</v>
      </c>
      <c r="F9" s="10">
        <f t="shared" si="0"/>
        <v>0.145</v>
      </c>
      <c r="G9" s="12" t="s">
        <v>10</v>
      </c>
      <c r="H9" s="42"/>
      <c r="I9" s="42"/>
      <c r="J9" s="39"/>
      <c r="K9" s="27"/>
      <c r="L9" s="27"/>
    </row>
    <row r="10" spans="1:12" ht="15">
      <c r="A10" s="33">
        <v>2</v>
      </c>
      <c r="B10" s="33" t="s">
        <v>47</v>
      </c>
      <c r="C10" s="43" t="s">
        <v>12</v>
      </c>
      <c r="D10" s="14">
        <v>0.35</v>
      </c>
      <c r="E10" s="14">
        <v>0.935</v>
      </c>
      <c r="F10" s="10">
        <f t="shared" si="0"/>
        <v>0.5850000000000001</v>
      </c>
      <c r="G10" s="12" t="s">
        <v>7</v>
      </c>
      <c r="H10" s="29">
        <f>F12</f>
        <v>0.14500000000000002</v>
      </c>
      <c r="I10" s="29">
        <f>F10+F11</f>
        <v>1.2349999999999999</v>
      </c>
      <c r="J10" s="39">
        <f>F10+F11+F12</f>
        <v>1.38</v>
      </c>
      <c r="K10" s="27" t="s">
        <v>65</v>
      </c>
      <c r="L10" s="27" t="s">
        <v>67</v>
      </c>
    </row>
    <row r="11" spans="1:12" ht="15">
      <c r="A11" s="34"/>
      <c r="B11" s="34"/>
      <c r="C11" s="45"/>
      <c r="D11" s="14">
        <v>0.935</v>
      </c>
      <c r="E11" s="14">
        <v>1.585</v>
      </c>
      <c r="F11" s="10">
        <f t="shared" si="0"/>
        <v>0.6499999999999999</v>
      </c>
      <c r="G11" s="12" t="s">
        <v>7</v>
      </c>
      <c r="H11" s="32"/>
      <c r="I11" s="32"/>
      <c r="J11" s="39"/>
      <c r="K11" s="27"/>
      <c r="L11" s="27"/>
    </row>
    <row r="12" spans="1:12" ht="15">
      <c r="A12" s="35"/>
      <c r="B12" s="35"/>
      <c r="C12" s="44"/>
      <c r="D12" s="14">
        <v>1.585</v>
      </c>
      <c r="E12" s="14">
        <v>1.73</v>
      </c>
      <c r="F12" s="10">
        <f t="shared" si="0"/>
        <v>0.14500000000000002</v>
      </c>
      <c r="G12" s="12" t="s">
        <v>8</v>
      </c>
      <c r="H12" s="30"/>
      <c r="I12" s="30"/>
      <c r="J12" s="39"/>
      <c r="K12" s="27"/>
      <c r="L12" s="27"/>
    </row>
    <row r="13" spans="1:12" ht="15">
      <c r="A13" s="2">
        <v>3</v>
      </c>
      <c r="B13" s="2" t="s">
        <v>48</v>
      </c>
      <c r="C13" s="15" t="s">
        <v>49</v>
      </c>
      <c r="D13" s="14">
        <v>0</v>
      </c>
      <c r="E13" s="14">
        <v>0.455</v>
      </c>
      <c r="F13" s="10">
        <f>E13-D13</f>
        <v>0.455</v>
      </c>
      <c r="G13" s="12" t="s">
        <v>7</v>
      </c>
      <c r="H13" s="18">
        <v>0</v>
      </c>
      <c r="I13" s="18">
        <f>F13</f>
        <v>0.455</v>
      </c>
      <c r="J13" s="19">
        <f>F13</f>
        <v>0.455</v>
      </c>
      <c r="K13" s="6" t="s">
        <v>65</v>
      </c>
      <c r="L13" s="6" t="s">
        <v>67</v>
      </c>
    </row>
    <row r="14" spans="1:12" ht="15">
      <c r="A14" s="33">
        <v>4</v>
      </c>
      <c r="B14" s="33" t="s">
        <v>51</v>
      </c>
      <c r="C14" s="36" t="s">
        <v>52</v>
      </c>
      <c r="D14" s="9">
        <v>0</v>
      </c>
      <c r="E14" s="9">
        <v>0.07</v>
      </c>
      <c r="F14" s="10">
        <f t="shared" si="0"/>
        <v>0.07</v>
      </c>
      <c r="G14" s="11" t="s">
        <v>7</v>
      </c>
      <c r="H14" s="40">
        <f>F15</f>
        <v>0.51</v>
      </c>
      <c r="I14" s="40">
        <f>F14</f>
        <v>0.07</v>
      </c>
      <c r="J14" s="39">
        <f>F14+F15</f>
        <v>0.5800000000000001</v>
      </c>
      <c r="K14" s="27" t="s">
        <v>65</v>
      </c>
      <c r="L14" s="27" t="s">
        <v>67</v>
      </c>
    </row>
    <row r="15" spans="1:12" ht="15">
      <c r="A15" s="35"/>
      <c r="B15" s="35"/>
      <c r="C15" s="38"/>
      <c r="D15" s="9">
        <v>0.07</v>
      </c>
      <c r="E15" s="9">
        <v>0.58</v>
      </c>
      <c r="F15" s="10">
        <f t="shared" si="0"/>
        <v>0.51</v>
      </c>
      <c r="G15" s="11" t="s">
        <v>8</v>
      </c>
      <c r="H15" s="42"/>
      <c r="I15" s="42"/>
      <c r="J15" s="39"/>
      <c r="K15" s="28"/>
      <c r="L15" s="28"/>
    </row>
    <row r="16" spans="1:12" ht="15">
      <c r="A16" s="2">
        <v>5</v>
      </c>
      <c r="B16" s="2" t="s">
        <v>20</v>
      </c>
      <c r="C16" s="15" t="s">
        <v>53</v>
      </c>
      <c r="D16" s="14">
        <v>0.01</v>
      </c>
      <c r="E16" s="14">
        <v>0.56</v>
      </c>
      <c r="F16" s="10">
        <f t="shared" si="0"/>
        <v>0.55</v>
      </c>
      <c r="G16" s="12" t="s">
        <v>7</v>
      </c>
      <c r="H16" s="18">
        <v>0</v>
      </c>
      <c r="I16" s="18">
        <f>F16</f>
        <v>0.55</v>
      </c>
      <c r="J16" s="19">
        <f>F16</f>
        <v>0.55</v>
      </c>
      <c r="K16" s="6" t="s">
        <v>65</v>
      </c>
      <c r="L16" s="6" t="s">
        <v>69</v>
      </c>
    </row>
    <row r="17" spans="1:12" ht="15">
      <c r="A17" s="33">
        <v>6</v>
      </c>
      <c r="B17" s="33" t="s">
        <v>21</v>
      </c>
      <c r="C17" s="43" t="s">
        <v>13</v>
      </c>
      <c r="D17" s="14">
        <v>0.01</v>
      </c>
      <c r="E17" s="14">
        <v>0.355</v>
      </c>
      <c r="F17" s="10">
        <f t="shared" si="0"/>
        <v>0.345</v>
      </c>
      <c r="G17" s="12" t="s">
        <v>7</v>
      </c>
      <c r="H17" s="29">
        <f>F18</f>
        <v>1.1300000000000001</v>
      </c>
      <c r="I17" s="29">
        <f>F17</f>
        <v>0.345</v>
      </c>
      <c r="J17" s="39">
        <f>F17+F18</f>
        <v>1.475</v>
      </c>
      <c r="K17" s="27" t="s">
        <v>65</v>
      </c>
      <c r="L17" s="27" t="s">
        <v>67</v>
      </c>
    </row>
    <row r="18" spans="1:12" ht="15">
      <c r="A18" s="35"/>
      <c r="B18" s="35"/>
      <c r="C18" s="44"/>
      <c r="D18" s="14">
        <v>0.355</v>
      </c>
      <c r="E18" s="14">
        <v>1.485</v>
      </c>
      <c r="F18" s="10">
        <f t="shared" si="0"/>
        <v>1.1300000000000001</v>
      </c>
      <c r="G18" s="12" t="s">
        <v>8</v>
      </c>
      <c r="H18" s="30"/>
      <c r="I18" s="30"/>
      <c r="J18" s="39"/>
      <c r="K18" s="28"/>
      <c r="L18" s="28"/>
    </row>
    <row r="19" spans="1:12" ht="15">
      <c r="A19" s="2">
        <v>7</v>
      </c>
      <c r="B19" s="2" t="s">
        <v>28</v>
      </c>
      <c r="C19" s="15" t="s">
        <v>54</v>
      </c>
      <c r="D19" s="14">
        <v>0.01</v>
      </c>
      <c r="E19" s="14">
        <v>0.135</v>
      </c>
      <c r="F19" s="10">
        <f t="shared" si="0"/>
        <v>0.125</v>
      </c>
      <c r="G19" s="12" t="s">
        <v>8</v>
      </c>
      <c r="H19" s="18">
        <f>F19</f>
        <v>0.125</v>
      </c>
      <c r="I19" s="18">
        <v>0</v>
      </c>
      <c r="J19" s="19">
        <f>F19</f>
        <v>0.125</v>
      </c>
      <c r="K19" s="6" t="s">
        <v>65</v>
      </c>
      <c r="L19" s="6" t="s">
        <v>69</v>
      </c>
    </row>
    <row r="20" spans="1:12" ht="15">
      <c r="A20" s="33">
        <v>8</v>
      </c>
      <c r="B20" s="33" t="s">
        <v>14</v>
      </c>
      <c r="C20" s="36" t="s">
        <v>34</v>
      </c>
      <c r="D20" s="9">
        <v>0</v>
      </c>
      <c r="E20" s="9">
        <v>0.34</v>
      </c>
      <c r="F20" s="10">
        <f t="shared" si="0"/>
        <v>0.34</v>
      </c>
      <c r="G20" s="11" t="s">
        <v>7</v>
      </c>
      <c r="H20" s="40">
        <f>F22+F21</f>
        <v>2.43</v>
      </c>
      <c r="I20" s="40">
        <f>F20</f>
        <v>0.34</v>
      </c>
      <c r="J20" s="39">
        <f>F20+F21+F22</f>
        <v>2.7700000000000005</v>
      </c>
      <c r="K20" s="27" t="s">
        <v>65</v>
      </c>
      <c r="L20" s="6" t="s">
        <v>67</v>
      </c>
    </row>
    <row r="21" spans="1:12" ht="15">
      <c r="A21" s="34"/>
      <c r="B21" s="34"/>
      <c r="C21" s="37"/>
      <c r="D21" s="9">
        <v>1.73</v>
      </c>
      <c r="E21" s="9">
        <v>2.78</v>
      </c>
      <c r="F21" s="10">
        <f t="shared" si="0"/>
        <v>1.0499999999999998</v>
      </c>
      <c r="G21" s="11" t="s">
        <v>8</v>
      </c>
      <c r="H21" s="41"/>
      <c r="I21" s="41"/>
      <c r="J21" s="39"/>
      <c r="K21" s="28"/>
      <c r="L21" s="28" t="s">
        <v>69</v>
      </c>
    </row>
    <row r="22" spans="1:12" ht="15">
      <c r="A22" s="35"/>
      <c r="B22" s="35"/>
      <c r="C22" s="38"/>
      <c r="D22" s="14">
        <v>2.78</v>
      </c>
      <c r="E22" s="14">
        <v>4.16</v>
      </c>
      <c r="F22" s="10">
        <f t="shared" si="0"/>
        <v>1.3800000000000003</v>
      </c>
      <c r="G22" s="12" t="s">
        <v>8</v>
      </c>
      <c r="H22" s="42"/>
      <c r="I22" s="42"/>
      <c r="J22" s="39"/>
      <c r="K22" s="28"/>
      <c r="L22" s="28"/>
    </row>
    <row r="23" spans="1:12" ht="15">
      <c r="A23" s="2">
        <v>9</v>
      </c>
      <c r="B23" s="2" t="s">
        <v>33</v>
      </c>
      <c r="C23" s="15" t="s">
        <v>55</v>
      </c>
      <c r="D23" s="14">
        <v>0.01</v>
      </c>
      <c r="E23" s="14">
        <v>0.33</v>
      </c>
      <c r="F23" s="10">
        <f t="shared" si="0"/>
        <v>0.32</v>
      </c>
      <c r="G23" s="12" t="s">
        <v>8</v>
      </c>
      <c r="H23" s="18">
        <f>F23</f>
        <v>0.32</v>
      </c>
      <c r="I23" s="18">
        <v>0</v>
      </c>
      <c r="J23" s="19">
        <f>F23</f>
        <v>0.32</v>
      </c>
      <c r="K23" s="6" t="s">
        <v>65</v>
      </c>
      <c r="L23" s="6" t="s">
        <v>67</v>
      </c>
    </row>
    <row r="24" spans="1:12" ht="15">
      <c r="A24" s="2">
        <v>10</v>
      </c>
      <c r="B24" s="2" t="s">
        <v>73</v>
      </c>
      <c r="C24" s="15" t="s">
        <v>36</v>
      </c>
      <c r="D24" s="14">
        <v>0.02</v>
      </c>
      <c r="E24" s="14">
        <v>0.42</v>
      </c>
      <c r="F24" s="10">
        <f t="shared" si="0"/>
        <v>0.39999999999999997</v>
      </c>
      <c r="G24" s="12" t="s">
        <v>8</v>
      </c>
      <c r="H24" s="18">
        <f>F24</f>
        <v>0.39999999999999997</v>
      </c>
      <c r="I24" s="18">
        <v>0</v>
      </c>
      <c r="J24" s="19">
        <f>F24</f>
        <v>0.39999999999999997</v>
      </c>
      <c r="K24" s="6" t="s">
        <v>66</v>
      </c>
      <c r="L24" s="6" t="s">
        <v>69</v>
      </c>
    </row>
    <row r="25" spans="1:12" ht="15">
      <c r="A25" s="33">
        <v>11</v>
      </c>
      <c r="B25" s="33" t="s">
        <v>16</v>
      </c>
      <c r="C25" s="43" t="s">
        <v>37</v>
      </c>
      <c r="D25" s="14">
        <v>0.03</v>
      </c>
      <c r="E25" s="14">
        <v>1.68</v>
      </c>
      <c r="F25" s="10">
        <f>E25-D25</f>
        <v>1.65</v>
      </c>
      <c r="G25" s="12" t="s">
        <v>8</v>
      </c>
      <c r="H25" s="29">
        <f>F25+F26+F27</f>
        <v>2.4299999999999997</v>
      </c>
      <c r="I25" s="29">
        <v>0</v>
      </c>
      <c r="J25" s="39">
        <f>F25+F26+F27</f>
        <v>2.4299999999999997</v>
      </c>
      <c r="K25" s="27" t="s">
        <v>66</v>
      </c>
      <c r="L25" s="27" t="s">
        <v>69</v>
      </c>
    </row>
    <row r="26" spans="1:12" ht="15">
      <c r="A26" s="34"/>
      <c r="B26" s="34"/>
      <c r="C26" s="45"/>
      <c r="D26" s="14">
        <v>1.68</v>
      </c>
      <c r="E26" s="14">
        <v>1.77</v>
      </c>
      <c r="F26" s="10">
        <f>E26-D26</f>
        <v>0.09000000000000008</v>
      </c>
      <c r="G26" s="12" t="s">
        <v>8</v>
      </c>
      <c r="H26" s="32"/>
      <c r="I26" s="32"/>
      <c r="J26" s="39"/>
      <c r="K26" s="27"/>
      <c r="L26" s="27"/>
    </row>
    <row r="27" spans="1:12" ht="15">
      <c r="A27" s="35"/>
      <c r="B27" s="35"/>
      <c r="C27" s="44"/>
      <c r="D27" s="14">
        <v>1.77</v>
      </c>
      <c r="E27" s="14">
        <v>2.46</v>
      </c>
      <c r="F27" s="10">
        <f>E27-D27</f>
        <v>0.69</v>
      </c>
      <c r="G27" s="12" t="s">
        <v>8</v>
      </c>
      <c r="H27" s="30"/>
      <c r="I27" s="30"/>
      <c r="J27" s="39"/>
      <c r="K27" s="27"/>
      <c r="L27" s="27"/>
    </row>
    <row r="28" spans="1:12" ht="15">
      <c r="A28" s="2">
        <v>12</v>
      </c>
      <c r="B28" s="2" t="s">
        <v>17</v>
      </c>
      <c r="C28" s="15" t="s">
        <v>38</v>
      </c>
      <c r="D28" s="14">
        <v>0</v>
      </c>
      <c r="E28" s="14">
        <v>0.85</v>
      </c>
      <c r="F28" s="10">
        <f t="shared" si="0"/>
        <v>0.85</v>
      </c>
      <c r="G28" s="12" t="s">
        <v>8</v>
      </c>
      <c r="H28" s="18">
        <f>F28</f>
        <v>0.85</v>
      </c>
      <c r="I28" s="18">
        <v>0</v>
      </c>
      <c r="J28" s="19">
        <f>F28</f>
        <v>0.85</v>
      </c>
      <c r="K28" s="6" t="s">
        <v>66</v>
      </c>
      <c r="L28" s="6" t="s">
        <v>69</v>
      </c>
    </row>
    <row r="29" spans="1:12" ht="15">
      <c r="A29" s="33">
        <v>13</v>
      </c>
      <c r="B29" s="33" t="s">
        <v>18</v>
      </c>
      <c r="C29" s="43" t="s">
        <v>56</v>
      </c>
      <c r="D29" s="14">
        <v>0</v>
      </c>
      <c r="E29" s="14">
        <v>1.81</v>
      </c>
      <c r="F29" s="10">
        <f t="shared" si="0"/>
        <v>1.81</v>
      </c>
      <c r="G29" s="12" t="s">
        <v>8</v>
      </c>
      <c r="H29" s="29">
        <f>F29+F30+F31</f>
        <v>4.24</v>
      </c>
      <c r="I29" s="29">
        <v>0</v>
      </c>
      <c r="J29" s="39">
        <f>F29+F30+F31</f>
        <v>4.24</v>
      </c>
      <c r="K29" s="27" t="s">
        <v>66</v>
      </c>
      <c r="L29" s="27" t="s">
        <v>69</v>
      </c>
    </row>
    <row r="30" spans="1:12" ht="15">
      <c r="A30" s="34"/>
      <c r="B30" s="34"/>
      <c r="C30" s="45"/>
      <c r="D30" s="14">
        <v>1.81</v>
      </c>
      <c r="E30" s="14">
        <v>1.91</v>
      </c>
      <c r="F30" s="10">
        <f t="shared" si="0"/>
        <v>0.09999999999999987</v>
      </c>
      <c r="G30" s="12" t="s">
        <v>8</v>
      </c>
      <c r="H30" s="32"/>
      <c r="I30" s="32"/>
      <c r="J30" s="39"/>
      <c r="K30" s="27"/>
      <c r="L30" s="27"/>
    </row>
    <row r="31" spans="1:12" ht="15">
      <c r="A31" s="35"/>
      <c r="B31" s="35"/>
      <c r="C31" s="44"/>
      <c r="D31" s="14">
        <v>1.91</v>
      </c>
      <c r="E31" s="14">
        <v>4.24</v>
      </c>
      <c r="F31" s="10">
        <f t="shared" si="0"/>
        <v>2.33</v>
      </c>
      <c r="G31" s="12" t="s">
        <v>8</v>
      </c>
      <c r="H31" s="30"/>
      <c r="I31" s="30"/>
      <c r="J31" s="39"/>
      <c r="K31" s="27"/>
      <c r="L31" s="27"/>
    </row>
    <row r="32" spans="1:12" ht="15">
      <c r="A32" s="33">
        <v>14</v>
      </c>
      <c r="B32" s="33" t="s">
        <v>22</v>
      </c>
      <c r="C32" s="43" t="s">
        <v>39</v>
      </c>
      <c r="D32" s="14">
        <v>0.02</v>
      </c>
      <c r="E32" s="14">
        <v>0.06</v>
      </c>
      <c r="F32" s="10">
        <f>E32-D32</f>
        <v>0.039999999999999994</v>
      </c>
      <c r="G32" s="12" t="s">
        <v>8</v>
      </c>
      <c r="H32" s="29">
        <f>F32+F33+F34</f>
        <v>3.29</v>
      </c>
      <c r="I32" s="29">
        <v>0</v>
      </c>
      <c r="J32" s="39">
        <f>F32+F33+F34</f>
        <v>3.29</v>
      </c>
      <c r="K32" s="27" t="s">
        <v>66</v>
      </c>
      <c r="L32" s="27" t="s">
        <v>69</v>
      </c>
    </row>
    <row r="33" spans="1:12" ht="15">
      <c r="A33" s="34"/>
      <c r="B33" s="34"/>
      <c r="C33" s="45"/>
      <c r="D33" s="14">
        <v>0.07</v>
      </c>
      <c r="E33" s="14">
        <v>2.24</v>
      </c>
      <c r="F33" s="10">
        <f>E33-D33</f>
        <v>2.1700000000000004</v>
      </c>
      <c r="G33" s="12" t="s">
        <v>8</v>
      </c>
      <c r="H33" s="32"/>
      <c r="I33" s="32"/>
      <c r="J33" s="39"/>
      <c r="K33" s="27"/>
      <c r="L33" s="27"/>
    </row>
    <row r="34" spans="1:12" ht="15">
      <c r="A34" s="35"/>
      <c r="B34" s="35"/>
      <c r="C34" s="44"/>
      <c r="D34" s="14">
        <v>2.24</v>
      </c>
      <c r="E34" s="14">
        <v>3.32</v>
      </c>
      <c r="F34" s="10">
        <f>E34-D34</f>
        <v>1.0799999999999996</v>
      </c>
      <c r="G34" s="12" t="s">
        <v>8</v>
      </c>
      <c r="H34" s="30"/>
      <c r="I34" s="30"/>
      <c r="J34" s="39"/>
      <c r="K34" s="27"/>
      <c r="L34" s="27"/>
    </row>
    <row r="35" spans="1:12" ht="15">
      <c r="A35" s="33">
        <v>15</v>
      </c>
      <c r="B35" s="33" t="s">
        <v>23</v>
      </c>
      <c r="C35" s="43" t="s">
        <v>40</v>
      </c>
      <c r="D35" s="14">
        <v>0.01</v>
      </c>
      <c r="E35" s="14">
        <v>1.88</v>
      </c>
      <c r="F35" s="10">
        <f>E35-D35</f>
        <v>1.8699999999999999</v>
      </c>
      <c r="G35" s="12" t="s">
        <v>8</v>
      </c>
      <c r="H35" s="29">
        <f>F35+F36</f>
        <v>2.1399999999999997</v>
      </c>
      <c r="I35" s="29">
        <v>0</v>
      </c>
      <c r="J35" s="39">
        <f>F35+F36</f>
        <v>2.1399999999999997</v>
      </c>
      <c r="K35" s="27" t="s">
        <v>66</v>
      </c>
      <c r="L35" s="27" t="s">
        <v>69</v>
      </c>
    </row>
    <row r="36" spans="1:12" ht="15">
      <c r="A36" s="35"/>
      <c r="B36" s="35"/>
      <c r="C36" s="44"/>
      <c r="D36" s="14">
        <v>1.87</v>
      </c>
      <c r="E36" s="14">
        <v>2.14</v>
      </c>
      <c r="F36" s="10">
        <f>E36-D36</f>
        <v>0.27</v>
      </c>
      <c r="G36" s="12" t="s">
        <v>8</v>
      </c>
      <c r="H36" s="30"/>
      <c r="I36" s="30"/>
      <c r="J36" s="39"/>
      <c r="K36" s="28"/>
      <c r="L36" s="28"/>
    </row>
    <row r="37" spans="1:12" ht="15">
      <c r="A37" s="3">
        <v>16</v>
      </c>
      <c r="B37" s="3" t="s">
        <v>24</v>
      </c>
      <c r="C37" s="13" t="s">
        <v>57</v>
      </c>
      <c r="D37" s="17">
        <v>0.01</v>
      </c>
      <c r="E37" s="17">
        <v>0.56</v>
      </c>
      <c r="F37" s="6">
        <f aca="true" t="shared" si="1" ref="F37:F42">E37-D37</f>
        <v>0.55</v>
      </c>
      <c r="G37" s="16" t="s">
        <v>8</v>
      </c>
      <c r="H37" s="18">
        <f>F37</f>
        <v>0.55</v>
      </c>
      <c r="I37" s="18">
        <v>0</v>
      </c>
      <c r="J37" s="19">
        <f>F37</f>
        <v>0.55</v>
      </c>
      <c r="K37" s="6" t="s">
        <v>66</v>
      </c>
      <c r="L37" s="6" t="s">
        <v>69</v>
      </c>
    </row>
    <row r="38" spans="1:12" ht="15">
      <c r="A38" s="33">
        <v>17</v>
      </c>
      <c r="B38" s="33" t="s">
        <v>25</v>
      </c>
      <c r="C38" s="43" t="s">
        <v>41</v>
      </c>
      <c r="D38" s="14">
        <v>0.01</v>
      </c>
      <c r="E38" s="14">
        <v>0.15</v>
      </c>
      <c r="F38" s="10">
        <f t="shared" si="1"/>
        <v>0.13999999999999999</v>
      </c>
      <c r="G38" s="12" t="s">
        <v>8</v>
      </c>
      <c r="H38" s="29">
        <f>F38+F39</f>
        <v>0.44999999999999996</v>
      </c>
      <c r="I38" s="29">
        <v>0</v>
      </c>
      <c r="J38" s="39">
        <f>F38+F39</f>
        <v>0.44999999999999996</v>
      </c>
      <c r="K38" s="27" t="s">
        <v>66</v>
      </c>
      <c r="L38" s="27" t="s">
        <v>69</v>
      </c>
    </row>
    <row r="39" spans="1:12" ht="15">
      <c r="A39" s="35"/>
      <c r="B39" s="35"/>
      <c r="C39" s="44"/>
      <c r="D39" s="14">
        <v>0.16</v>
      </c>
      <c r="E39" s="14">
        <v>0.47</v>
      </c>
      <c r="F39" s="10">
        <f t="shared" si="1"/>
        <v>0.30999999999999994</v>
      </c>
      <c r="G39" s="12" t="s">
        <v>8</v>
      </c>
      <c r="H39" s="30"/>
      <c r="I39" s="30"/>
      <c r="J39" s="39"/>
      <c r="K39" s="28"/>
      <c r="L39" s="28"/>
    </row>
    <row r="40" spans="1:12" ht="15">
      <c r="A40" s="33">
        <v>18</v>
      </c>
      <c r="B40" s="33" t="s">
        <v>26</v>
      </c>
      <c r="C40" s="43" t="s">
        <v>58</v>
      </c>
      <c r="D40" s="14">
        <v>0.01</v>
      </c>
      <c r="E40" s="14">
        <v>0.08</v>
      </c>
      <c r="F40" s="10">
        <f t="shared" si="1"/>
        <v>0.07</v>
      </c>
      <c r="G40" s="12" t="s">
        <v>8</v>
      </c>
      <c r="H40" s="29">
        <f>F40+F41+F42</f>
        <v>1.56</v>
      </c>
      <c r="I40" s="29">
        <v>0</v>
      </c>
      <c r="J40" s="39">
        <f>F40+F41+F42</f>
        <v>1.56</v>
      </c>
      <c r="K40" s="27" t="s">
        <v>66</v>
      </c>
      <c r="L40" s="27" t="s">
        <v>69</v>
      </c>
    </row>
    <row r="41" spans="1:12" ht="15">
      <c r="A41" s="34"/>
      <c r="B41" s="34"/>
      <c r="C41" s="45"/>
      <c r="D41" s="14">
        <v>0.1</v>
      </c>
      <c r="E41" s="14">
        <v>0.4</v>
      </c>
      <c r="F41" s="10">
        <f t="shared" si="1"/>
        <v>0.30000000000000004</v>
      </c>
      <c r="G41" s="12" t="s">
        <v>8</v>
      </c>
      <c r="H41" s="32"/>
      <c r="I41" s="32"/>
      <c r="J41" s="39"/>
      <c r="K41" s="27"/>
      <c r="L41" s="27"/>
    </row>
    <row r="42" spans="1:12" ht="15">
      <c r="A42" s="35"/>
      <c r="B42" s="35"/>
      <c r="C42" s="44"/>
      <c r="D42" s="14">
        <v>0.4</v>
      </c>
      <c r="E42" s="14">
        <v>1.59</v>
      </c>
      <c r="F42" s="10">
        <f t="shared" si="1"/>
        <v>1.19</v>
      </c>
      <c r="G42" s="12" t="s">
        <v>8</v>
      </c>
      <c r="H42" s="30"/>
      <c r="I42" s="30"/>
      <c r="J42" s="39"/>
      <c r="K42" s="27"/>
      <c r="L42" s="27"/>
    </row>
    <row r="43" spans="1:12" ht="15">
      <c r="A43" s="33">
        <v>19</v>
      </c>
      <c r="B43" s="33" t="s">
        <v>27</v>
      </c>
      <c r="C43" s="36" t="s">
        <v>42</v>
      </c>
      <c r="D43" s="9">
        <v>0</v>
      </c>
      <c r="E43" s="9">
        <v>1.08</v>
      </c>
      <c r="F43" s="10">
        <f>E43-D43</f>
        <v>1.08</v>
      </c>
      <c r="G43" s="11" t="s">
        <v>7</v>
      </c>
      <c r="H43" s="40">
        <f>F46</f>
        <v>2.59</v>
      </c>
      <c r="I43" s="40">
        <f>F43+F44+F45</f>
        <v>1.86</v>
      </c>
      <c r="J43" s="39">
        <f>F43+F44+F45+F46</f>
        <v>4.45</v>
      </c>
      <c r="K43" s="27" t="s">
        <v>66</v>
      </c>
      <c r="L43" s="27" t="s">
        <v>69</v>
      </c>
    </row>
    <row r="44" spans="1:12" ht="15">
      <c r="A44" s="34"/>
      <c r="B44" s="34"/>
      <c r="C44" s="37"/>
      <c r="D44" s="9">
        <v>1.08</v>
      </c>
      <c r="E44" s="9">
        <v>1.48</v>
      </c>
      <c r="F44" s="10">
        <f>E44-D44</f>
        <v>0.3999999999999999</v>
      </c>
      <c r="G44" s="11" t="s">
        <v>7</v>
      </c>
      <c r="H44" s="41"/>
      <c r="I44" s="41"/>
      <c r="J44" s="39"/>
      <c r="K44" s="27"/>
      <c r="L44" s="27"/>
    </row>
    <row r="45" spans="1:12" ht="15">
      <c r="A45" s="34"/>
      <c r="B45" s="34"/>
      <c r="C45" s="37"/>
      <c r="D45" s="9">
        <v>1.48</v>
      </c>
      <c r="E45" s="9">
        <v>1.86</v>
      </c>
      <c r="F45" s="10">
        <f>E45-D45</f>
        <v>0.3800000000000001</v>
      </c>
      <c r="G45" s="11" t="s">
        <v>7</v>
      </c>
      <c r="H45" s="41"/>
      <c r="I45" s="41"/>
      <c r="J45" s="39"/>
      <c r="K45" s="27"/>
      <c r="L45" s="27"/>
    </row>
    <row r="46" spans="1:12" ht="15">
      <c r="A46" s="35"/>
      <c r="B46" s="35"/>
      <c r="C46" s="38"/>
      <c r="D46" s="9">
        <v>1.86</v>
      </c>
      <c r="E46" s="9">
        <v>4.45</v>
      </c>
      <c r="F46" s="10">
        <f>E46-D46</f>
        <v>2.59</v>
      </c>
      <c r="G46" s="12" t="s">
        <v>8</v>
      </c>
      <c r="H46" s="42"/>
      <c r="I46" s="42"/>
      <c r="J46" s="39"/>
      <c r="K46" s="27"/>
      <c r="L46" s="27"/>
    </row>
    <row r="47" spans="1:12" ht="15">
      <c r="A47" s="2">
        <v>20</v>
      </c>
      <c r="B47" s="2" t="s">
        <v>30</v>
      </c>
      <c r="C47" s="15" t="s">
        <v>44</v>
      </c>
      <c r="D47" s="14">
        <v>0.01</v>
      </c>
      <c r="E47" s="14">
        <v>1.77</v>
      </c>
      <c r="F47" s="10">
        <f t="shared" si="0"/>
        <v>1.76</v>
      </c>
      <c r="G47" s="12" t="s">
        <v>8</v>
      </c>
      <c r="H47" s="18">
        <f>F47</f>
        <v>1.76</v>
      </c>
      <c r="I47" s="18">
        <v>0</v>
      </c>
      <c r="J47" s="19">
        <f>F47</f>
        <v>1.76</v>
      </c>
      <c r="K47" s="6" t="s">
        <v>66</v>
      </c>
      <c r="L47" s="6" t="s">
        <v>69</v>
      </c>
    </row>
    <row r="48" spans="1:12" ht="15">
      <c r="A48" s="2">
        <v>21</v>
      </c>
      <c r="B48" s="2" t="s">
        <v>15</v>
      </c>
      <c r="C48" s="15" t="s">
        <v>35</v>
      </c>
      <c r="D48" s="14">
        <v>0</v>
      </c>
      <c r="E48" s="14">
        <v>0.39</v>
      </c>
      <c r="F48" s="10">
        <f t="shared" si="0"/>
        <v>0.39</v>
      </c>
      <c r="G48" s="12" t="s">
        <v>10</v>
      </c>
      <c r="H48" s="18">
        <f>F48</f>
        <v>0.39</v>
      </c>
      <c r="I48" s="18">
        <v>0</v>
      </c>
      <c r="J48" s="19">
        <f>F48</f>
        <v>0.39</v>
      </c>
      <c r="K48" s="6" t="s">
        <v>67</v>
      </c>
      <c r="L48" s="6" t="s">
        <v>69</v>
      </c>
    </row>
    <row r="49" spans="1:12" ht="15">
      <c r="A49" s="2">
        <v>22</v>
      </c>
      <c r="B49" s="2" t="s">
        <v>19</v>
      </c>
      <c r="C49" s="15" t="s">
        <v>59</v>
      </c>
      <c r="D49" s="14">
        <v>0.01</v>
      </c>
      <c r="E49" s="14">
        <v>0.33</v>
      </c>
      <c r="F49" s="10">
        <f t="shared" si="0"/>
        <v>0.32</v>
      </c>
      <c r="G49" s="12" t="s">
        <v>8</v>
      </c>
      <c r="H49" s="18">
        <f>F49</f>
        <v>0.32</v>
      </c>
      <c r="I49" s="18">
        <v>0</v>
      </c>
      <c r="J49" s="19">
        <f>F49</f>
        <v>0.32</v>
      </c>
      <c r="K49" s="6" t="s">
        <v>67</v>
      </c>
      <c r="L49" s="6" t="s">
        <v>67</v>
      </c>
    </row>
    <row r="50" spans="1:12" ht="15">
      <c r="A50" s="2">
        <v>23</v>
      </c>
      <c r="B50" s="2" t="s">
        <v>29</v>
      </c>
      <c r="C50" s="15" t="s">
        <v>43</v>
      </c>
      <c r="D50" s="14">
        <v>0.33</v>
      </c>
      <c r="E50" s="14">
        <v>2.26</v>
      </c>
      <c r="F50" s="10">
        <f t="shared" si="0"/>
        <v>1.9299999999999997</v>
      </c>
      <c r="G50" s="12" t="s">
        <v>8</v>
      </c>
      <c r="H50" s="18">
        <f>F50</f>
        <v>1.9299999999999997</v>
      </c>
      <c r="I50" s="18">
        <v>0</v>
      </c>
      <c r="J50" s="19">
        <f>F50</f>
        <v>1.9299999999999997</v>
      </c>
      <c r="K50" s="6" t="s">
        <v>67</v>
      </c>
      <c r="L50" s="6" t="s">
        <v>69</v>
      </c>
    </row>
    <row r="51" spans="1:12" ht="15">
      <c r="A51" s="33">
        <v>24</v>
      </c>
      <c r="B51" s="33" t="s">
        <v>31</v>
      </c>
      <c r="C51" s="43" t="s">
        <v>60</v>
      </c>
      <c r="D51" s="14">
        <v>0</v>
      </c>
      <c r="E51" s="14">
        <v>0.03</v>
      </c>
      <c r="F51" s="10">
        <f t="shared" si="0"/>
        <v>0.03</v>
      </c>
      <c r="G51" s="12" t="s">
        <v>7</v>
      </c>
      <c r="H51" s="29">
        <f>F52</f>
        <v>0.12</v>
      </c>
      <c r="I51" s="29">
        <f>F51</f>
        <v>0.03</v>
      </c>
      <c r="J51" s="39">
        <f>F51+F52</f>
        <v>0.15</v>
      </c>
      <c r="K51" s="27" t="s">
        <v>67</v>
      </c>
      <c r="L51" s="27" t="s">
        <v>69</v>
      </c>
    </row>
    <row r="52" spans="1:12" ht="15">
      <c r="A52" s="35"/>
      <c r="B52" s="35"/>
      <c r="C52" s="44"/>
      <c r="D52" s="14">
        <v>0.03</v>
      </c>
      <c r="E52" s="14">
        <v>0.15</v>
      </c>
      <c r="F52" s="10">
        <f t="shared" si="0"/>
        <v>0.12</v>
      </c>
      <c r="G52" s="12" t="s">
        <v>10</v>
      </c>
      <c r="H52" s="30"/>
      <c r="I52" s="30"/>
      <c r="J52" s="39"/>
      <c r="K52" s="28"/>
      <c r="L52" s="28"/>
    </row>
    <row r="53" spans="1:12" ht="15">
      <c r="A53" s="2">
        <v>25</v>
      </c>
      <c r="B53" s="2" t="s">
        <v>32</v>
      </c>
      <c r="C53" s="15" t="s">
        <v>45</v>
      </c>
      <c r="D53" s="14">
        <v>0</v>
      </c>
      <c r="E53" s="14">
        <v>0.45</v>
      </c>
      <c r="F53" s="10">
        <f t="shared" si="0"/>
        <v>0.45</v>
      </c>
      <c r="G53" s="12" t="s">
        <v>8</v>
      </c>
      <c r="H53" s="18">
        <f>F53</f>
        <v>0.45</v>
      </c>
      <c r="I53" s="18">
        <v>0</v>
      </c>
      <c r="J53" s="19">
        <f>F53</f>
        <v>0.45</v>
      </c>
      <c r="K53" s="6" t="s">
        <v>67</v>
      </c>
      <c r="L53" s="6" t="s">
        <v>69</v>
      </c>
    </row>
    <row r="54" spans="1:12" ht="25.5">
      <c r="A54" s="2">
        <v>26</v>
      </c>
      <c r="B54" s="2" t="s">
        <v>61</v>
      </c>
      <c r="C54" s="15" t="s">
        <v>62</v>
      </c>
      <c r="D54" s="20">
        <v>0</v>
      </c>
      <c r="E54" s="20">
        <v>0.3</v>
      </c>
      <c r="F54" s="6">
        <f t="shared" si="0"/>
        <v>0.3</v>
      </c>
      <c r="G54" s="16" t="s">
        <v>8</v>
      </c>
      <c r="H54" s="18">
        <f>F54</f>
        <v>0.3</v>
      </c>
      <c r="I54" s="18">
        <v>0</v>
      </c>
      <c r="J54" s="19">
        <f>F54</f>
        <v>0.3</v>
      </c>
      <c r="K54" s="6" t="s">
        <v>67</v>
      </c>
      <c r="L54" s="6" t="s">
        <v>69</v>
      </c>
    </row>
    <row r="55" spans="1:12" ht="15">
      <c r="A55" s="7"/>
      <c r="B55" s="7"/>
      <c r="C55" s="7"/>
      <c r="D55" s="7"/>
      <c r="E55" s="7"/>
      <c r="F55" s="23" t="s">
        <v>70</v>
      </c>
      <c r="G55" s="23"/>
      <c r="H55" s="19">
        <f>SUM(H6:H54)</f>
        <v>29.665000000000003</v>
      </c>
      <c r="I55" s="19">
        <f>SUM(I6:I54)</f>
        <v>4.885000000000001</v>
      </c>
      <c r="J55" s="19">
        <f>SUM(J6:J54)</f>
        <v>34.550000000000004</v>
      </c>
      <c r="K55" s="8"/>
      <c r="L55" s="8"/>
    </row>
  </sheetData>
  <sheetProtection/>
  <mergeCells count="117">
    <mergeCell ref="B3:B4"/>
    <mergeCell ref="C3:C4"/>
    <mergeCell ref="D3:E3"/>
    <mergeCell ref="F3:F4"/>
    <mergeCell ref="H29:H31"/>
    <mergeCell ref="G3:G4"/>
    <mergeCell ref="B14:B15"/>
    <mergeCell ref="C14:C15"/>
    <mergeCell ref="C25:C27"/>
    <mergeCell ref="A32:A34"/>
    <mergeCell ref="B32:B34"/>
    <mergeCell ref="C32:C34"/>
    <mergeCell ref="J32:J34"/>
    <mergeCell ref="H20:H22"/>
    <mergeCell ref="I20:I22"/>
    <mergeCell ref="H25:H27"/>
    <mergeCell ref="I25:I27"/>
    <mergeCell ref="A25:A27"/>
    <mergeCell ref="B25:B27"/>
    <mergeCell ref="A3:A4"/>
    <mergeCell ref="J25:J27"/>
    <mergeCell ref="A29:A31"/>
    <mergeCell ref="B29:B31"/>
    <mergeCell ref="C29:C31"/>
    <mergeCell ref="J29:J31"/>
    <mergeCell ref="I14:I15"/>
    <mergeCell ref="H17:H18"/>
    <mergeCell ref="I17:I18"/>
    <mergeCell ref="A14:A15"/>
    <mergeCell ref="A6:A9"/>
    <mergeCell ref="B6:B9"/>
    <mergeCell ref="A10:A12"/>
    <mergeCell ref="B10:B12"/>
    <mergeCell ref="C10:C12"/>
    <mergeCell ref="A17:A18"/>
    <mergeCell ref="B17:B18"/>
    <mergeCell ref="C17:C18"/>
    <mergeCell ref="C6:C8"/>
    <mergeCell ref="J10:J12"/>
    <mergeCell ref="J14:J15"/>
    <mergeCell ref="J17:J18"/>
    <mergeCell ref="A20:A22"/>
    <mergeCell ref="B20:B22"/>
    <mergeCell ref="C20:C22"/>
    <mergeCell ref="J20:J22"/>
    <mergeCell ref="H14:H15"/>
    <mergeCell ref="A51:A52"/>
    <mergeCell ref="B51:B52"/>
    <mergeCell ref="C51:C52"/>
    <mergeCell ref="J51:J52"/>
    <mergeCell ref="H43:H46"/>
    <mergeCell ref="I43:I46"/>
    <mergeCell ref="B40:B42"/>
    <mergeCell ref="C40:C42"/>
    <mergeCell ref="J40:J42"/>
    <mergeCell ref="H40:H42"/>
    <mergeCell ref="I40:I42"/>
    <mergeCell ref="A35:A36"/>
    <mergeCell ref="B35:B36"/>
    <mergeCell ref="C35:C36"/>
    <mergeCell ref="J35:J36"/>
    <mergeCell ref="J43:J46"/>
    <mergeCell ref="H3:H4"/>
    <mergeCell ref="I3:I4"/>
    <mergeCell ref="H6:H9"/>
    <mergeCell ref="I6:I9"/>
    <mergeCell ref="H10:H12"/>
    <mergeCell ref="I10:I12"/>
    <mergeCell ref="J38:J39"/>
    <mergeCell ref="J3:J4"/>
    <mergeCell ref="J6:J9"/>
    <mergeCell ref="I35:I36"/>
    <mergeCell ref="H38:H39"/>
    <mergeCell ref="I38:I39"/>
    <mergeCell ref="A43:A46"/>
    <mergeCell ref="B43:B46"/>
    <mergeCell ref="C43:C46"/>
    <mergeCell ref="A38:A39"/>
    <mergeCell ref="B38:B39"/>
    <mergeCell ref="C38:C39"/>
    <mergeCell ref="A40:A42"/>
    <mergeCell ref="K3:K4"/>
    <mergeCell ref="K6:K9"/>
    <mergeCell ref="K10:K12"/>
    <mergeCell ref="K14:K15"/>
    <mergeCell ref="K17:K18"/>
    <mergeCell ref="K20:K22"/>
    <mergeCell ref="L32:L34"/>
    <mergeCell ref="L21:L22"/>
    <mergeCell ref="K38:K39"/>
    <mergeCell ref="K40:K42"/>
    <mergeCell ref="H51:H52"/>
    <mergeCell ref="I51:I52"/>
    <mergeCell ref="I29:I31"/>
    <mergeCell ref="H32:H34"/>
    <mergeCell ref="I32:I34"/>
    <mergeCell ref="H35:H36"/>
    <mergeCell ref="L51:L52"/>
    <mergeCell ref="K43:K46"/>
    <mergeCell ref="K51:K52"/>
    <mergeCell ref="K35:K36"/>
    <mergeCell ref="L17:L18"/>
    <mergeCell ref="L25:L27"/>
    <mergeCell ref="L29:L31"/>
    <mergeCell ref="K25:K27"/>
    <mergeCell ref="K29:K31"/>
    <mergeCell ref="K32:K34"/>
    <mergeCell ref="F55:G55"/>
    <mergeCell ref="A1:L1"/>
    <mergeCell ref="L3:L4"/>
    <mergeCell ref="L6:L9"/>
    <mergeCell ref="L10:L12"/>
    <mergeCell ref="L14:L15"/>
    <mergeCell ref="L35:L36"/>
    <mergeCell ref="L38:L39"/>
    <mergeCell ref="L40:L42"/>
    <mergeCell ref="L43:L46"/>
  </mergeCells>
  <printOptions/>
  <pageMargins left="0.4330708661417323" right="0.4330708661417323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Ainārs Skromāns</dc:creator>
  <cp:keywords/>
  <dc:description/>
  <cp:lastModifiedBy>Iluta Rusiņa</cp:lastModifiedBy>
  <cp:lastPrinted>2018-11-22T11:52:18Z</cp:lastPrinted>
  <dcterms:created xsi:type="dcterms:W3CDTF">2016-01-11T08:07:38Z</dcterms:created>
  <dcterms:modified xsi:type="dcterms:W3CDTF">2023-02-02T10:36:57Z</dcterms:modified>
  <cp:category/>
  <cp:version/>
  <cp:contentType/>
  <cp:contentStatus/>
</cp:coreProperties>
</file>